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nry\Desktop\DCSMM\5_Métadonnées\A ENVOYER\Données sources\"/>
    </mc:Choice>
  </mc:AlternateContent>
  <bookViews>
    <workbookView xWindow="0" yWindow="0" windowWidth="28800" windowHeight="13944"/>
  </bookViews>
  <sheets>
    <sheet name="Pathogènes microbien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E24" i="4"/>
  <c r="D24" i="4"/>
  <c r="C24" i="4"/>
  <c r="F31" i="4" l="1"/>
  <c r="F28" i="4"/>
  <c r="E31" i="4"/>
  <c r="E28" i="4"/>
  <c r="D31" i="4"/>
  <c r="D28" i="4"/>
  <c r="C31" i="4"/>
  <c r="C28" i="4"/>
  <c r="B31" i="4"/>
  <c r="B28" i="4"/>
  <c r="E32" i="4" l="1"/>
  <c r="D32" i="4"/>
  <c r="B13" i="4" l="1"/>
  <c r="B24" i="4" l="1"/>
  <c r="B32" i="4" s="1"/>
  <c r="F32" i="4" l="1"/>
  <c r="C32" i="4"/>
</calcChain>
</file>

<file path=xl/sharedStrings.xml><?xml version="1.0" encoding="utf-8"?>
<sst xmlns="http://schemas.openxmlformats.org/spreadsheetml/2006/main" count="67" uniqueCount="56">
  <si>
    <t>Coût des actions de suivi et d'information</t>
  </si>
  <si>
    <t>Réseau de suivi du phytoplancton et des phycotoxines, REPHY</t>
  </si>
  <si>
    <t>Recherche et suivi des connaissance</t>
  </si>
  <si>
    <t>Métropole</t>
  </si>
  <si>
    <t>MMN</t>
  </si>
  <si>
    <t>MC</t>
  </si>
  <si>
    <t>GDG</t>
  </si>
  <si>
    <t>MO</t>
  </si>
  <si>
    <t>Période</t>
  </si>
  <si>
    <t>Source</t>
  </si>
  <si>
    <t>Commentaire</t>
  </si>
  <si>
    <t>nc</t>
  </si>
  <si>
    <t>Ifremer, 2017</t>
  </si>
  <si>
    <t>Année de référence, 2016</t>
  </si>
  <si>
    <t>AFB, 2017</t>
  </si>
  <si>
    <t xml:space="preserve"> </t>
  </si>
  <si>
    <t>Subvention et personnels de la DEB</t>
  </si>
  <si>
    <t>Coût des actions de prévention et d'évitement</t>
  </si>
  <si>
    <t>Coût des actions d'atténuation</t>
  </si>
  <si>
    <t>Etudes et suivis financées par l'AFB</t>
  </si>
  <si>
    <t>Moyenne sur 2 ans</t>
  </si>
  <si>
    <t>MTES - DEB, 2017</t>
  </si>
  <si>
    <t>Plans de surveillance et de contrôle, PSPC</t>
  </si>
  <si>
    <t>MAA - DGAL, 2017</t>
  </si>
  <si>
    <t>Moyenne sur 5 ans</t>
  </si>
  <si>
    <t>Moyenne sur 3 ans</t>
  </si>
  <si>
    <t>Suivi de la qualité des eaux de baignades, SurfRider</t>
  </si>
  <si>
    <t>SurfRider, 2017</t>
  </si>
  <si>
    <t xml:space="preserve">Suivi de la qualité des eaux de baignades, Agences régionales de santé </t>
  </si>
  <si>
    <t>ARS, 2017</t>
  </si>
  <si>
    <t>Réseau de surveillance microbiologique, REMI</t>
  </si>
  <si>
    <t>Lutte contre la pollution microbiologique des réseaux d'assainissement</t>
  </si>
  <si>
    <t>Décontamination des coquillages de zones B</t>
  </si>
  <si>
    <t>Base de données ERU, 2017 ; AEAP, 2017</t>
  </si>
  <si>
    <t>Epuration des élevages</t>
  </si>
  <si>
    <t>Agreste, 2017 ; AESN, 2004</t>
  </si>
  <si>
    <t>Année de référence, 2010</t>
  </si>
  <si>
    <t xml:space="preserve">Suivi de la qualité des zones de pêche à pied, Agences régionales de santé </t>
  </si>
  <si>
    <t>Principalement mis en place dans les zones conchylicoles et zones de pêche à pied</t>
  </si>
  <si>
    <t>Cout du volet "coquillages" du REPHY</t>
  </si>
  <si>
    <t>Cout du volet "sanitaire" du REPHY</t>
  </si>
  <si>
    <t>Année de référence, 2017</t>
  </si>
  <si>
    <t>AMURE, 2017</t>
  </si>
  <si>
    <t>Volet coquillage</t>
  </si>
  <si>
    <t>Volet sanitaire</t>
  </si>
  <si>
    <t>Actions / suivis financés par les établissements publics et les ministères</t>
  </si>
  <si>
    <t>MAA - DGAL, 2017 ; Bibliographie</t>
  </si>
  <si>
    <t>TOTAL</t>
  </si>
  <si>
    <t>TOTAL - Suivi et information</t>
  </si>
  <si>
    <t>TOTAL - Prévention et évitement</t>
  </si>
  <si>
    <t>TOTAL - Atténuation</t>
  </si>
  <si>
    <r>
      <rPr>
        <b/>
        <sz val="10"/>
        <color theme="1"/>
        <rFont val="Calibri"/>
        <family val="2"/>
        <scheme val="minor"/>
      </rPr>
      <t>Sources des données</t>
    </r>
    <r>
      <rPr>
        <sz val="10"/>
        <color theme="1"/>
        <rFont val="Calibri"/>
        <family val="2"/>
        <scheme val="minor"/>
      </rPr>
      <t xml:space="preserve"> : Multiples</t>
    </r>
  </si>
  <si>
    <r>
      <rPr>
        <b/>
        <sz val="10"/>
        <color theme="1"/>
        <rFont val="Calibri"/>
        <family val="2"/>
        <scheme val="minor"/>
      </rPr>
      <t xml:space="preserve">Période </t>
    </r>
    <r>
      <rPr>
        <sz val="10"/>
        <color theme="1"/>
        <rFont val="Calibri"/>
        <family val="2"/>
        <scheme val="minor"/>
      </rPr>
      <t>: Variable, de 2012 à 2017</t>
    </r>
  </si>
  <si>
    <r>
      <rPr>
        <b/>
        <sz val="10"/>
        <color theme="1"/>
        <rFont val="Calibri"/>
        <family val="2"/>
        <scheme val="minor"/>
      </rPr>
      <t>Sous-régions marines concernées</t>
    </r>
    <r>
      <rPr>
        <sz val="10"/>
        <color theme="1"/>
        <rFont val="Calibri"/>
        <family val="2"/>
        <scheme val="minor"/>
      </rPr>
      <t xml:space="preserve"> : MMN, MC, GDG, MO</t>
    </r>
  </si>
  <si>
    <r>
      <rPr>
        <b/>
        <sz val="10"/>
        <color theme="1"/>
        <rFont val="Calibri"/>
        <family val="2"/>
        <scheme val="minor"/>
      </rPr>
      <t>Statut</t>
    </r>
    <r>
      <rPr>
        <sz val="10"/>
        <color theme="1"/>
        <rFont val="Calibri"/>
        <family val="2"/>
        <scheme val="minor"/>
      </rPr>
      <t xml:space="preserve"> : Public</t>
    </r>
  </si>
  <si>
    <t>Synthèse des coûts - Questions 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</si>
</sst>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5" fontId="0" fillId="0" borderId="0" xfId="0" applyNumberFormat="1"/>
    <xf numFmtId="165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165" fontId="11" fillId="9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90" zoomScaleNormal="90" workbookViewId="0">
      <selection activeCell="C41" sqref="C41"/>
    </sheetView>
  </sheetViews>
  <sheetFormatPr baseColWidth="10" defaultRowHeight="14.4" x14ac:dyDescent="0.3"/>
  <cols>
    <col min="1" max="1" width="59.6640625" customWidth="1"/>
    <col min="2" max="6" width="13.5546875" customWidth="1"/>
    <col min="7" max="7" width="18.88671875" customWidth="1"/>
    <col min="8" max="8" width="20.6640625" customWidth="1"/>
    <col min="9" max="9" width="31.21875" customWidth="1"/>
  </cols>
  <sheetData>
    <row r="1" spans="1:9" ht="15.6" x14ac:dyDescent="0.3">
      <c r="A1" s="20" t="s">
        <v>55</v>
      </c>
    </row>
    <row r="3" spans="1:9" x14ac:dyDescent="0.3">
      <c r="A3" s="48" t="s">
        <v>51</v>
      </c>
    </row>
    <row r="4" spans="1:9" x14ac:dyDescent="0.3">
      <c r="A4" s="49"/>
    </row>
    <row r="5" spans="1:9" x14ac:dyDescent="0.3">
      <c r="A5" s="49" t="s">
        <v>52</v>
      </c>
    </row>
    <row r="6" spans="1:9" x14ac:dyDescent="0.3">
      <c r="A6" s="49"/>
    </row>
    <row r="7" spans="1:9" x14ac:dyDescent="0.3">
      <c r="A7" s="49" t="s">
        <v>53</v>
      </c>
    </row>
    <row r="8" spans="1:9" x14ac:dyDescent="0.3">
      <c r="A8" s="49"/>
    </row>
    <row r="9" spans="1:9" x14ac:dyDescent="0.3">
      <c r="A9" s="50" t="s">
        <v>54</v>
      </c>
    </row>
    <row r="11" spans="1:9" x14ac:dyDescent="0.3">
      <c r="A11" s="5" t="s">
        <v>0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13" t="s">
        <v>10</v>
      </c>
    </row>
    <row r="12" spans="1:9" s="1" customFormat="1" x14ac:dyDescent="0.3">
      <c r="A12" s="14" t="s">
        <v>30</v>
      </c>
      <c r="B12" s="30">
        <v>1300000</v>
      </c>
      <c r="C12" s="35">
        <v>241429</v>
      </c>
      <c r="D12" s="26">
        <v>456857</v>
      </c>
      <c r="E12" s="28">
        <v>408571</v>
      </c>
      <c r="F12" s="43">
        <v>193143</v>
      </c>
      <c r="G12" s="10" t="s">
        <v>13</v>
      </c>
      <c r="H12" s="10" t="s">
        <v>12</v>
      </c>
      <c r="I12" s="12"/>
    </row>
    <row r="13" spans="1:9" s="1" customFormat="1" x14ac:dyDescent="0.3">
      <c r="A13" s="7" t="s">
        <v>1</v>
      </c>
      <c r="B13" s="30">
        <f>SUM(B14:B15)</f>
        <v>1552888.04</v>
      </c>
      <c r="C13" s="35">
        <v>266472</v>
      </c>
      <c r="D13" s="26">
        <v>578887</v>
      </c>
      <c r="E13" s="28">
        <v>404303</v>
      </c>
      <c r="F13" s="43">
        <v>303226</v>
      </c>
      <c r="G13" s="4" t="s">
        <v>13</v>
      </c>
      <c r="H13" s="10" t="s">
        <v>12</v>
      </c>
      <c r="I13" s="12"/>
    </row>
    <row r="14" spans="1:9" s="1" customFormat="1" x14ac:dyDescent="0.3">
      <c r="A14" s="8" t="s">
        <v>43</v>
      </c>
      <c r="B14" s="15">
        <v>978270.02</v>
      </c>
      <c r="C14" s="15">
        <v>167869</v>
      </c>
      <c r="D14" s="15">
        <v>364681</v>
      </c>
      <c r="E14" s="15">
        <v>254698</v>
      </c>
      <c r="F14" s="15">
        <v>191022</v>
      </c>
      <c r="G14" s="4"/>
      <c r="H14" s="10"/>
      <c r="I14" s="12" t="s">
        <v>39</v>
      </c>
    </row>
    <row r="15" spans="1:9" s="1" customFormat="1" x14ac:dyDescent="0.3">
      <c r="A15" s="8" t="s">
        <v>44</v>
      </c>
      <c r="B15" s="15">
        <v>574618.02</v>
      </c>
      <c r="C15" s="15">
        <v>98603</v>
      </c>
      <c r="D15" s="15">
        <v>214206</v>
      </c>
      <c r="E15" s="15">
        <v>149605</v>
      </c>
      <c r="F15" s="15">
        <v>112204</v>
      </c>
      <c r="G15" s="4"/>
      <c r="H15" s="10"/>
      <c r="I15" s="12" t="s">
        <v>40</v>
      </c>
    </row>
    <row r="16" spans="1:9" s="1" customFormat="1" x14ac:dyDescent="0.3">
      <c r="A16" s="14" t="s">
        <v>28</v>
      </c>
      <c r="B16" s="30">
        <v>1440848.78</v>
      </c>
      <c r="C16" s="35">
        <v>219247</v>
      </c>
      <c r="D16" s="26">
        <v>254803</v>
      </c>
      <c r="E16" s="28">
        <v>435561</v>
      </c>
      <c r="F16" s="43">
        <v>531238</v>
      </c>
      <c r="G16" s="10" t="s">
        <v>25</v>
      </c>
      <c r="H16" s="10" t="s">
        <v>29</v>
      </c>
      <c r="I16" s="12"/>
    </row>
    <row r="17" spans="1:9" s="1" customFormat="1" x14ac:dyDescent="0.3">
      <c r="A17" s="14" t="s">
        <v>26</v>
      </c>
      <c r="B17" s="30">
        <v>218635.5</v>
      </c>
      <c r="C17" s="21" t="s">
        <v>11</v>
      </c>
      <c r="D17" s="26">
        <v>76522</v>
      </c>
      <c r="E17" s="28">
        <v>79962</v>
      </c>
      <c r="F17" s="43">
        <v>62152</v>
      </c>
      <c r="G17" s="10" t="s">
        <v>24</v>
      </c>
      <c r="H17" s="10" t="s">
        <v>27</v>
      </c>
      <c r="I17" s="12"/>
    </row>
    <row r="18" spans="1:9" s="1" customFormat="1" ht="27.6" x14ac:dyDescent="0.3">
      <c r="A18" s="14" t="s">
        <v>37</v>
      </c>
      <c r="B18" s="30">
        <v>168526.05</v>
      </c>
      <c r="C18" s="35">
        <v>58292</v>
      </c>
      <c r="D18" s="26">
        <v>63613</v>
      </c>
      <c r="E18" s="28">
        <v>46621</v>
      </c>
      <c r="F18" s="21" t="s">
        <v>11</v>
      </c>
      <c r="G18" s="10" t="s">
        <v>20</v>
      </c>
      <c r="H18" s="10" t="s">
        <v>29</v>
      </c>
      <c r="I18" s="12" t="s">
        <v>38</v>
      </c>
    </row>
    <row r="19" spans="1:9" s="1" customFormat="1" x14ac:dyDescent="0.3">
      <c r="A19" s="14" t="s">
        <v>22</v>
      </c>
      <c r="B19" s="30">
        <v>50420</v>
      </c>
      <c r="C19" s="35">
        <v>14925</v>
      </c>
      <c r="D19" s="26">
        <v>6255</v>
      </c>
      <c r="E19" s="28">
        <v>16250</v>
      </c>
      <c r="F19" s="43">
        <v>12990</v>
      </c>
      <c r="G19" s="10" t="s">
        <v>13</v>
      </c>
      <c r="H19" s="10" t="s">
        <v>23</v>
      </c>
      <c r="I19" s="18"/>
    </row>
    <row r="20" spans="1:9" s="1" customFormat="1" x14ac:dyDescent="0.3">
      <c r="A20" s="14" t="s">
        <v>2</v>
      </c>
      <c r="B20" s="30">
        <v>4000000</v>
      </c>
      <c r="C20" s="35">
        <v>700000</v>
      </c>
      <c r="D20" s="26">
        <v>900000</v>
      </c>
      <c r="E20" s="28">
        <v>930000</v>
      </c>
      <c r="F20" s="43">
        <v>1470000</v>
      </c>
      <c r="G20" s="10" t="s">
        <v>41</v>
      </c>
      <c r="H20" s="10" t="s">
        <v>42</v>
      </c>
      <c r="I20" s="12"/>
    </row>
    <row r="21" spans="1:9" x14ac:dyDescent="0.3">
      <c r="A21" s="23" t="s">
        <v>45</v>
      </c>
      <c r="B21" s="31">
        <v>107739</v>
      </c>
      <c r="C21" s="35">
        <v>24315</v>
      </c>
      <c r="D21" s="26">
        <v>34794</v>
      </c>
      <c r="E21" s="28">
        <v>24315</v>
      </c>
      <c r="F21" s="43">
        <v>24315</v>
      </c>
      <c r="G21" s="3"/>
      <c r="H21" s="3"/>
      <c r="I21" s="3"/>
    </row>
    <row r="22" spans="1:9" s="1" customFormat="1" x14ac:dyDescent="0.3">
      <c r="A22" s="22" t="s">
        <v>16</v>
      </c>
      <c r="B22" s="15">
        <v>92512</v>
      </c>
      <c r="C22" s="15">
        <v>23128</v>
      </c>
      <c r="D22" s="15">
        <v>23128</v>
      </c>
      <c r="E22" s="15">
        <v>23128</v>
      </c>
      <c r="F22" s="15">
        <v>23128</v>
      </c>
      <c r="G22" s="10" t="s">
        <v>20</v>
      </c>
      <c r="H22" s="10" t="s">
        <v>21</v>
      </c>
      <c r="I22" s="19"/>
    </row>
    <row r="23" spans="1:9" s="1" customFormat="1" x14ac:dyDescent="0.3">
      <c r="A23" s="22" t="s">
        <v>19</v>
      </c>
      <c r="B23" s="15">
        <v>15227</v>
      </c>
      <c r="C23" s="15">
        <v>1187</v>
      </c>
      <c r="D23" s="15">
        <v>11666</v>
      </c>
      <c r="E23" s="15">
        <v>1187</v>
      </c>
      <c r="F23" s="15">
        <v>1187</v>
      </c>
      <c r="G23" s="10" t="s">
        <v>13</v>
      </c>
      <c r="H23" s="10" t="s">
        <v>14</v>
      </c>
      <c r="I23" s="12"/>
    </row>
    <row r="24" spans="1:9" s="1" customFormat="1" x14ac:dyDescent="0.3">
      <c r="A24" s="32" t="s">
        <v>48</v>
      </c>
      <c r="B24" s="33">
        <f>SUM(B12,B13,B16,B17,B18,B19,B20,B21)</f>
        <v>8839057.370000001</v>
      </c>
      <c r="C24" s="36">
        <f>SUM(C12,C13,C16,C18,C19,C20,C21)</f>
        <v>1524680</v>
      </c>
      <c r="D24" s="41">
        <f>SUM(D12,D13,D16,D17,D18,D19,D20,D21)</f>
        <v>2371731</v>
      </c>
      <c r="E24" s="42">
        <f>SUM(E12,E13,E16,E17,E18,E19,E20,E21)</f>
        <v>2345583</v>
      </c>
      <c r="F24" s="44">
        <f>SUM(F12,F13,F16,F17,F19,F20,F21)</f>
        <v>2597064</v>
      </c>
      <c r="G24" s="39"/>
      <c r="H24" s="10"/>
      <c r="I24" s="12"/>
    </row>
    <row r="25" spans="1:9" x14ac:dyDescent="0.3">
      <c r="A25" s="9" t="s">
        <v>17</v>
      </c>
      <c r="B25" s="17"/>
      <c r="C25" s="16"/>
      <c r="D25" s="16"/>
      <c r="E25" s="16"/>
      <c r="F25" s="16"/>
      <c r="G25" s="6"/>
      <c r="H25" s="6"/>
      <c r="I25" s="11"/>
    </row>
    <row r="26" spans="1:9" s="1" customFormat="1" ht="24" x14ac:dyDescent="0.3">
      <c r="A26" s="7" t="s">
        <v>31</v>
      </c>
      <c r="B26" s="29">
        <v>1361776969.0999999</v>
      </c>
      <c r="C26" s="34">
        <v>217696407</v>
      </c>
      <c r="D26" s="25">
        <v>362443146</v>
      </c>
      <c r="E26" s="27">
        <v>170340108</v>
      </c>
      <c r="F26" s="47">
        <v>611297308</v>
      </c>
      <c r="G26" s="4" t="s">
        <v>13</v>
      </c>
      <c r="H26" s="10" t="s">
        <v>33</v>
      </c>
      <c r="I26" s="19"/>
    </row>
    <row r="27" spans="1:9" s="1" customFormat="1" x14ac:dyDescent="0.3">
      <c r="A27" s="7" t="s">
        <v>34</v>
      </c>
      <c r="B27" s="30">
        <v>7156697.5499999998</v>
      </c>
      <c r="C27" s="34">
        <v>1223718</v>
      </c>
      <c r="D27" s="25">
        <v>3887096</v>
      </c>
      <c r="E27" s="27">
        <v>1520844</v>
      </c>
      <c r="F27" s="47">
        <v>525040</v>
      </c>
      <c r="G27" s="10" t="s">
        <v>36</v>
      </c>
      <c r="H27" s="4" t="s">
        <v>35</v>
      </c>
      <c r="I27" s="19"/>
    </row>
    <row r="28" spans="1:9" s="1" customFormat="1" x14ac:dyDescent="0.3">
      <c r="A28" s="32" t="s">
        <v>49</v>
      </c>
      <c r="B28" s="33">
        <f>SUM(B26,B27)</f>
        <v>1368933666.6499999</v>
      </c>
      <c r="C28" s="36">
        <f>SUM(C27,C26)</f>
        <v>218920125</v>
      </c>
      <c r="D28" s="41">
        <f>SUM(D26,D27)</f>
        <v>366330242</v>
      </c>
      <c r="E28" s="42">
        <f>SUM(E26,E27)</f>
        <v>171860952</v>
      </c>
      <c r="F28" s="44">
        <f>SUM(F26,F27)</f>
        <v>611822348</v>
      </c>
      <c r="G28" s="39"/>
      <c r="H28" s="10"/>
      <c r="I28" s="12"/>
    </row>
    <row r="29" spans="1:9" x14ac:dyDescent="0.3">
      <c r="A29" s="9" t="s">
        <v>18</v>
      </c>
      <c r="B29" s="16"/>
      <c r="C29" s="16"/>
      <c r="D29" s="16"/>
      <c r="E29" s="16"/>
      <c r="F29" s="16"/>
      <c r="G29" s="6"/>
      <c r="H29" s="6"/>
      <c r="I29" s="11"/>
    </row>
    <row r="30" spans="1:9" s="1" customFormat="1" ht="24" x14ac:dyDescent="0.3">
      <c r="A30" s="14" t="s">
        <v>32</v>
      </c>
      <c r="B30" s="30">
        <v>16269603</v>
      </c>
      <c r="C30" s="35">
        <v>3375000</v>
      </c>
      <c r="D30" s="26">
        <v>2675438</v>
      </c>
      <c r="E30" s="28">
        <v>7987473</v>
      </c>
      <c r="F30" s="43">
        <v>2231692</v>
      </c>
      <c r="G30" s="10" t="s">
        <v>13</v>
      </c>
      <c r="H30" s="10" t="s">
        <v>46</v>
      </c>
      <c r="I30" s="19"/>
    </row>
    <row r="31" spans="1:9" s="1" customFormat="1" x14ac:dyDescent="0.3">
      <c r="A31" s="32" t="s">
        <v>50</v>
      </c>
      <c r="B31" s="33">
        <f>B30</f>
        <v>16269603</v>
      </c>
      <c r="C31" s="36">
        <f>C30</f>
        <v>3375000</v>
      </c>
      <c r="D31" s="41">
        <f>D30</f>
        <v>2675438</v>
      </c>
      <c r="E31" s="42">
        <f>E30</f>
        <v>7987473</v>
      </c>
      <c r="F31" s="44">
        <f>F30</f>
        <v>2231692</v>
      </c>
      <c r="G31" s="40"/>
      <c r="H31" s="40"/>
      <c r="I31" s="12"/>
    </row>
    <row r="32" spans="1:9" s="1" customFormat="1" x14ac:dyDescent="0.3">
      <c r="A32" s="37" t="s">
        <v>47</v>
      </c>
      <c r="B32" s="38">
        <f>SUM(B31,B28,B24)</f>
        <v>1394042327.0199997</v>
      </c>
      <c r="C32" s="38">
        <f>SUM(C31,C28,C24)</f>
        <v>223819805</v>
      </c>
      <c r="D32" s="38">
        <f>SUM(D31,D28,D24)</f>
        <v>371377411</v>
      </c>
      <c r="E32" s="38">
        <f>SUM(E31,E28,E24)</f>
        <v>182194008</v>
      </c>
      <c r="F32" s="38">
        <f>SUM(F31,F28,F24)</f>
        <v>616651104</v>
      </c>
      <c r="G32" s="45"/>
      <c r="H32" s="46"/>
      <c r="I32" s="12"/>
    </row>
    <row r="33" spans="3:9" x14ac:dyDescent="0.3">
      <c r="C33" s="24"/>
    </row>
    <row r="35" spans="3:9" x14ac:dyDescent="0.3">
      <c r="C35" t="s">
        <v>15</v>
      </c>
    </row>
    <row r="43" spans="3:9" x14ac:dyDescent="0.3">
      <c r="I43" t="s">
        <v>15</v>
      </c>
    </row>
    <row r="44" spans="3:9" x14ac:dyDescent="0.3">
      <c r="G44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Pathogènes microbiens</vt:lpstr>
    </vt:vector>
  </TitlesOfParts>
  <Company>IUEM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shenry</dc:creator>
  <cp:lastModifiedBy>shenry</cp:lastModifiedBy>
  <cp:lastPrinted>2018-02-16T12:55:07Z</cp:lastPrinted>
  <dcterms:created xsi:type="dcterms:W3CDTF">2018-02-09T12:01:27Z</dcterms:created>
  <dcterms:modified xsi:type="dcterms:W3CDTF">2018-12-18T10:29:29Z</dcterms:modified>
</cp:coreProperties>
</file>